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34" i="2" l="1"/>
  <c r="D34" i="2"/>
  <c r="E32" i="2"/>
  <c r="D32" i="2"/>
  <c r="E30" i="2"/>
  <c r="D30" i="2"/>
  <c r="E22" i="2"/>
  <c r="D22" i="2"/>
  <c r="E21" i="2"/>
  <c r="D21" i="2"/>
  <c r="E20" i="2"/>
  <c r="D20" i="2"/>
</calcChain>
</file>

<file path=xl/sharedStrings.xml><?xml version="1.0" encoding="utf-8"?>
<sst xmlns="http://schemas.openxmlformats.org/spreadsheetml/2006/main" count="61" uniqueCount="45">
  <si>
    <t>Код услуги</t>
  </si>
  <si>
    <t>Наименование услуги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</si>
  <si>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</si>
  <si>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</si>
  <si>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</si>
  <si>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</si>
  <si>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</si>
  <si>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</si>
  <si>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</si>
  <si>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</si>
  <si>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</si>
  <si>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46.41</t>
  </si>
  <si>
    <t>46.42</t>
  </si>
  <si>
    <t>46.43</t>
  </si>
  <si>
    <t>13.71</t>
  </si>
  <si>
    <t>13.72</t>
  </si>
  <si>
    <t>13.73</t>
  </si>
  <si>
    <t xml:space="preserve">1 уровень </t>
  </si>
  <si>
    <t>2 уровень 2 подуровень</t>
  </si>
  <si>
    <t>R03.05.301.001</t>
  </si>
  <si>
    <t>Приложение № 30</t>
  </si>
  <si>
    <t>к Тарифному соглашению в системе ОМС ЕАО на 2025 год</t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</si>
  <si>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2025 год, выполняемые в мобильных медицинских комплексах</t>
    </r>
  </si>
  <si>
    <t>Тарифы на проведение флюорографии легких на 2025 год, выполняемых в мобильных медицинских комплексах</t>
  </si>
  <si>
    <t>Тариф на проведение ультразвукового исследования сердечно-сосудистой системы на 2025 год, выполняемые мобильными выездными бригадами</t>
  </si>
  <si>
    <t>Таблица 4</t>
  </si>
  <si>
    <t>R03.03.301.001</t>
  </si>
  <si>
    <t>Разовые посещения, выполняемые мобильными выездными бригадами</t>
  </si>
  <si>
    <t>Тариф на разовые посещения на неприкрепленное население на 2025 год, выполняемый мобильными выездными бригадами</t>
  </si>
  <si>
    <t>R03.05.005.007</t>
  </si>
  <si>
    <t>R03.05.005.008</t>
  </si>
  <si>
    <t>R03.05.005.009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</si>
  <si>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</si>
  <si>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</si>
  <si>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 с применением искусственного интеллекта</t>
  </si>
  <si>
    <t>от "07" февраля 2025 года</t>
  </si>
  <si>
    <t>Эхокардиография</t>
  </si>
  <si>
    <r>
      <t xml:space="preserve">(в ред. </t>
    </r>
    <r>
      <rPr>
        <i/>
        <sz val="12"/>
        <color rgb="FF009900"/>
        <rFont val="Times New Roman"/>
        <family val="1"/>
        <charset val="204"/>
      </rPr>
      <t>Дополнительного соглашения № 3 от 23.04.2025</t>
    </r>
  </si>
  <si>
    <r>
      <rPr>
        <i/>
        <sz val="12"/>
        <color rgb="FF00FF00"/>
        <rFont val="Times New Roman"/>
        <family val="1"/>
        <charset val="204"/>
      </rPr>
      <t>Дополнительного соглашения № 9 от 14.11.2025</t>
    </r>
    <r>
      <rPr>
        <sz val="12"/>
        <color rgb="FF00FF00"/>
        <rFont val="Times New Roman"/>
        <family val="1"/>
        <charset val="204"/>
      </rPr>
      <t>)</t>
    </r>
  </si>
  <si>
    <t>Тариф на проведение маммографии, выполняемых в мобильных медицинских комплексах, на 2025 год</t>
  </si>
  <si>
    <t>R03.05.006.001</t>
  </si>
  <si>
    <t>Маммография обеих молочных желез в двух проекциях</t>
  </si>
  <si>
    <t>R03.05.006.002</t>
  </si>
  <si>
    <t>Маммография обеих молочных желез в двух проекциях с применением искусственного интеллекта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</si>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</sst>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i/>
      <sz val="12"/>
      <color rgb="FF009900"/>
      <name val="Times New Roman"/>
      <family val="1"/>
      <charset val="204"/>
    </font>
    <font>
      <sz val="12"/>
      <color rgb="FF00FF00"/>
      <name val="Times New Roman"/>
      <family val="1"/>
      <charset val="204"/>
    </font>
    <font>
      <i/>
      <sz val="12"/>
      <color rgb="FF00FF00"/>
      <name val="Times New Roman"/>
      <family val="1"/>
      <charset val="204"/>
    </font>
    <font>
      <sz val="14"/>
      <color rgb="FF00FF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165" fontId="9" fillId="0" borderId="1" xfId="11" applyFont="1" applyBorder="1" applyAlignment="1">
      <alignment horizontal="center"/>
    </xf>
    <xf numFmtId="0" fontId="9" fillId="0" borderId="1" xfId="0" applyFont="1" applyBorder="1" applyAlignment="1">
      <alignment wrapText="1"/>
    </xf>
    <xf numFmtId="165" fontId="9" fillId="0" borderId="1" xfId="11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/>
    <xf numFmtId="165" fontId="17" fillId="0" borderId="1" xfId="11" applyFont="1" applyBorder="1"/>
    <xf numFmtId="165" fontId="17" fillId="0" borderId="1" xfId="11" applyFont="1" applyBorder="1" applyAlignment="1">
      <alignment horizontal="right"/>
    </xf>
    <xf numFmtId="0" fontId="15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colors>
    <mruColors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topLeftCell="A28" zoomScaleNormal="100" workbookViewId="0">
      <selection activeCell="I48" sqref="I48"/>
    </sheetView>
  </sheetViews>
  <sheetFormatPr defaultRowHeight="15" x14ac:dyDescent="0.25"/>
  <cols>
    <col min="1" max="1" width="6.42578125" style="3" customWidth="1"/>
    <col min="2" max="2" width="20" style="3" bestFit="1" customWidth="1"/>
    <col min="3" max="3" width="92.85546875" style="2" customWidth="1"/>
    <col min="4" max="4" width="19.5703125" style="2" customWidth="1"/>
    <col min="5" max="5" width="22" style="2" customWidth="1"/>
    <col min="6" max="16384" width="9.140625" style="2"/>
  </cols>
  <sheetData>
    <row r="1" spans="1:5" ht="15.75" x14ac:dyDescent="0.25">
      <c r="C1" s="27" t="s">
        <v>20</v>
      </c>
      <c r="D1" s="27"/>
      <c r="E1" s="27"/>
    </row>
    <row r="2" spans="1:5" ht="15.75" x14ac:dyDescent="0.25">
      <c r="A2" s="1"/>
      <c r="C2" s="27" t="s">
        <v>21</v>
      </c>
      <c r="D2" s="27"/>
      <c r="E2" s="27"/>
    </row>
    <row r="3" spans="1:5" ht="15.75" x14ac:dyDescent="0.25">
      <c r="A3" s="1"/>
      <c r="B3" s="2"/>
      <c r="C3" s="27" t="s">
        <v>35</v>
      </c>
      <c r="D3" s="27"/>
      <c r="E3" s="27"/>
    </row>
    <row r="4" spans="1:5" ht="15.75" x14ac:dyDescent="0.25">
      <c r="A4" s="1"/>
      <c r="B4" s="2"/>
      <c r="C4" s="16"/>
      <c r="D4" s="16"/>
      <c r="E4" s="16"/>
    </row>
    <row r="5" spans="1:5" ht="15.75" x14ac:dyDescent="0.25">
      <c r="A5" s="1"/>
      <c r="B5" s="2"/>
      <c r="C5" s="20"/>
      <c r="D5" s="20"/>
      <c r="E5" s="20" t="s">
        <v>37</v>
      </c>
    </row>
    <row r="6" spans="1:5" ht="15.75" x14ac:dyDescent="0.25">
      <c r="A6" s="1"/>
      <c r="B6" s="2"/>
      <c r="C6" s="28"/>
      <c r="D6" s="28"/>
      <c r="E6" s="28" t="s">
        <v>38</v>
      </c>
    </row>
    <row r="7" spans="1:5" x14ac:dyDescent="0.25">
      <c r="A7" s="1"/>
      <c r="B7" s="2"/>
      <c r="C7" s="9"/>
      <c r="D7" s="11"/>
      <c r="E7" s="9"/>
    </row>
    <row r="8" spans="1:5" ht="15.75" x14ac:dyDescent="0.25">
      <c r="E8" s="6" t="s">
        <v>2</v>
      </c>
    </row>
    <row r="9" spans="1:5" ht="20.25" customHeight="1" x14ac:dyDescent="0.25">
      <c r="E9" s="6"/>
    </row>
    <row r="10" spans="1:5" ht="41.25" customHeight="1" x14ac:dyDescent="0.25">
      <c r="B10" s="26" t="s">
        <v>28</v>
      </c>
      <c r="C10" s="26"/>
      <c r="D10" s="26"/>
      <c r="E10" s="26"/>
    </row>
    <row r="12" spans="1:5" ht="37.5" x14ac:dyDescent="0.25">
      <c r="B12" s="10" t="s">
        <v>0</v>
      </c>
      <c r="C12" s="10" t="s">
        <v>1</v>
      </c>
      <c r="D12" s="10" t="s">
        <v>17</v>
      </c>
      <c r="E12" s="12" t="s">
        <v>18</v>
      </c>
    </row>
    <row r="13" spans="1:5" ht="18.75" x14ac:dyDescent="0.3">
      <c r="B13" s="10" t="s">
        <v>26</v>
      </c>
      <c r="C13" s="7" t="s">
        <v>27</v>
      </c>
      <c r="D13" s="17">
        <v>976.01</v>
      </c>
      <c r="E13" s="17">
        <v>1127.29</v>
      </c>
    </row>
    <row r="14" spans="1:5" ht="15.75" x14ac:dyDescent="0.25">
      <c r="E14" s="6"/>
    </row>
    <row r="15" spans="1:5" ht="15.75" x14ac:dyDescent="0.25">
      <c r="E15" s="6" t="s">
        <v>3</v>
      </c>
    </row>
    <row r="16" spans="1:5" x14ac:dyDescent="0.25">
      <c r="B16" s="4"/>
      <c r="C16" s="4"/>
      <c r="D16" s="4"/>
      <c r="E16" s="5"/>
    </row>
    <row r="17" spans="2:5" ht="45" customHeight="1" x14ac:dyDescent="0.25">
      <c r="B17" s="26" t="s">
        <v>22</v>
      </c>
      <c r="C17" s="26"/>
      <c r="D17" s="26"/>
      <c r="E17" s="26"/>
    </row>
    <row r="19" spans="2:5" ht="37.5" x14ac:dyDescent="0.25">
      <c r="B19" s="10" t="s">
        <v>0</v>
      </c>
      <c r="C19" s="10" t="s">
        <v>1</v>
      </c>
      <c r="D19" s="10" t="s">
        <v>17</v>
      </c>
      <c r="E19" s="12" t="s">
        <v>18</v>
      </c>
    </row>
    <row r="20" spans="2:5" ht="18.75" x14ac:dyDescent="0.3">
      <c r="B20" s="10" t="s">
        <v>11</v>
      </c>
      <c r="C20" s="7" t="s">
        <v>4</v>
      </c>
      <c r="D20" s="8">
        <f>1576.19*1.2</f>
        <v>1891.4279999999999</v>
      </c>
      <c r="E20" s="8">
        <f>1825.05*1.2</f>
        <v>2190.06</v>
      </c>
    </row>
    <row r="21" spans="2:5" ht="18.75" x14ac:dyDescent="0.3">
      <c r="B21" s="10" t="s">
        <v>12</v>
      </c>
      <c r="C21" s="7" t="s">
        <v>5</v>
      </c>
      <c r="D21" s="8">
        <f>1647.37*1.2</f>
        <v>1976.8439999999998</v>
      </c>
      <c r="E21" s="8">
        <f>1907.51*1.2</f>
        <v>2289.0119999999997</v>
      </c>
    </row>
    <row r="22" spans="2:5" ht="18.75" x14ac:dyDescent="0.3">
      <c r="B22" s="10" t="s">
        <v>13</v>
      </c>
      <c r="C22" s="7" t="s">
        <v>6</v>
      </c>
      <c r="D22" s="8">
        <f>1329.05*1.2</f>
        <v>1594.86</v>
      </c>
      <c r="E22" s="8">
        <f>1538.893*1.2</f>
        <v>1846.6715999999999</v>
      </c>
    </row>
    <row r="25" spans="2:5" ht="15.75" x14ac:dyDescent="0.25">
      <c r="E25" s="6" t="s">
        <v>7</v>
      </c>
    </row>
    <row r="26" spans="2:5" ht="15.75" x14ac:dyDescent="0.25">
      <c r="E26" s="6"/>
    </row>
    <row r="27" spans="2:5" ht="45" customHeight="1" x14ac:dyDescent="0.25">
      <c r="B27" s="26" t="s">
        <v>23</v>
      </c>
      <c r="C27" s="26"/>
      <c r="D27" s="26"/>
      <c r="E27" s="26"/>
    </row>
    <row r="29" spans="2:5" ht="37.5" x14ac:dyDescent="0.25">
      <c r="B29" s="10" t="s">
        <v>0</v>
      </c>
      <c r="C29" s="10" t="s">
        <v>1</v>
      </c>
      <c r="D29" s="10" t="s">
        <v>17</v>
      </c>
      <c r="E29" s="12" t="s">
        <v>18</v>
      </c>
    </row>
    <row r="30" spans="2:5" ht="18.75" x14ac:dyDescent="0.3">
      <c r="B30" s="10" t="s">
        <v>14</v>
      </c>
      <c r="C30" s="7" t="s">
        <v>8</v>
      </c>
      <c r="D30" s="19">
        <f>89.83*1.2</f>
        <v>107.79599999999999</v>
      </c>
      <c r="E30" s="19">
        <f>104.02*1.2</f>
        <v>124.82399999999998</v>
      </c>
    </row>
    <row r="31" spans="2:5" ht="37.5" x14ac:dyDescent="0.3">
      <c r="B31" s="10" t="s">
        <v>29</v>
      </c>
      <c r="C31" s="18" t="s">
        <v>32</v>
      </c>
      <c r="D31" s="19">
        <v>218.38</v>
      </c>
      <c r="E31" s="19">
        <v>252.86</v>
      </c>
    </row>
    <row r="32" spans="2:5" ht="18.75" x14ac:dyDescent="0.3">
      <c r="B32" s="10" t="s">
        <v>15</v>
      </c>
      <c r="C32" s="7" t="s">
        <v>9</v>
      </c>
      <c r="D32" s="19">
        <f>166.52*1.2</f>
        <v>199.82400000000001</v>
      </c>
      <c r="E32" s="19">
        <f>192.81*1.2</f>
        <v>231.37199999999999</v>
      </c>
    </row>
    <row r="33" spans="1:5" ht="37.5" x14ac:dyDescent="0.3">
      <c r="B33" s="10" t="s">
        <v>30</v>
      </c>
      <c r="C33" s="18" t="s">
        <v>33</v>
      </c>
      <c r="D33" s="19">
        <v>310.39999999999998</v>
      </c>
      <c r="E33" s="19">
        <v>359.41</v>
      </c>
    </row>
    <row r="34" spans="1:5" ht="18.75" x14ac:dyDescent="0.3">
      <c r="B34" s="10" t="s">
        <v>16</v>
      </c>
      <c r="C34" s="7" t="s">
        <v>10</v>
      </c>
      <c r="D34" s="19">
        <f>206.17*1.2</f>
        <v>247.40399999999997</v>
      </c>
      <c r="E34" s="19">
        <f>238.72*1.2</f>
        <v>286.464</v>
      </c>
    </row>
    <row r="35" spans="1:5" ht="37.5" x14ac:dyDescent="0.3">
      <c r="B35" s="10" t="s">
        <v>31</v>
      </c>
      <c r="C35" s="18" t="s">
        <v>34</v>
      </c>
      <c r="D35" s="19">
        <v>357.98</v>
      </c>
      <c r="E35" s="19">
        <v>414.5</v>
      </c>
    </row>
    <row r="36" spans="1:5" ht="16.5" customHeight="1" x14ac:dyDescent="0.25"/>
    <row r="37" spans="1:5" ht="15.75" x14ac:dyDescent="0.25">
      <c r="A37" s="13"/>
      <c r="B37" s="13"/>
      <c r="C37" s="14"/>
      <c r="D37" s="14"/>
      <c r="E37" s="6" t="s">
        <v>25</v>
      </c>
    </row>
    <row r="38" spans="1:5" ht="15.75" x14ac:dyDescent="0.25">
      <c r="A38" s="13"/>
      <c r="B38" s="13"/>
      <c r="C38" s="14"/>
      <c r="D38" s="14"/>
      <c r="E38" s="6"/>
    </row>
    <row r="39" spans="1:5" ht="41.25" customHeight="1" x14ac:dyDescent="0.25">
      <c r="A39" s="13"/>
      <c r="B39" s="25" t="s">
        <v>24</v>
      </c>
      <c r="C39" s="25"/>
      <c r="D39" s="25"/>
      <c r="E39" s="25"/>
    </row>
    <row r="40" spans="1:5" ht="15.75" x14ac:dyDescent="0.25">
      <c r="A40" s="13"/>
      <c r="B40" s="13"/>
      <c r="C40" s="15"/>
      <c r="D40" s="15"/>
      <c r="E40" s="15"/>
    </row>
    <row r="41" spans="1:5" ht="37.5" x14ac:dyDescent="0.25">
      <c r="B41" s="10" t="s">
        <v>0</v>
      </c>
      <c r="C41" s="10" t="s">
        <v>1</v>
      </c>
      <c r="D41" s="10" t="s">
        <v>17</v>
      </c>
      <c r="E41" s="12" t="s">
        <v>18</v>
      </c>
    </row>
    <row r="42" spans="1:5" ht="18.75" x14ac:dyDescent="0.3">
      <c r="B42" s="21" t="s">
        <v>19</v>
      </c>
      <c r="C42" s="22" t="s">
        <v>36</v>
      </c>
      <c r="D42" s="23">
        <v>1689.86</v>
      </c>
      <c r="E42" s="24">
        <v>1956.68</v>
      </c>
    </row>
    <row r="44" spans="1:5" ht="15.75" x14ac:dyDescent="0.25">
      <c r="B44" s="13"/>
      <c r="C44" s="14"/>
      <c r="D44" s="14"/>
      <c r="E44" s="6" t="s">
        <v>44</v>
      </c>
    </row>
    <row r="45" spans="1:5" ht="15.75" x14ac:dyDescent="0.25">
      <c r="B45" s="13"/>
      <c r="C45" s="14"/>
      <c r="D45" s="14"/>
      <c r="E45" s="6"/>
    </row>
    <row r="46" spans="1:5" ht="20.25" x14ac:dyDescent="0.25">
      <c r="B46" s="25" t="s">
        <v>39</v>
      </c>
      <c r="C46" s="25"/>
      <c r="D46" s="25"/>
      <c r="E46" s="25"/>
    </row>
    <row r="47" spans="1:5" ht="15.75" x14ac:dyDescent="0.25">
      <c r="B47" s="13"/>
      <c r="C47" s="15"/>
      <c r="D47" s="15"/>
      <c r="E47" s="15"/>
    </row>
    <row r="48" spans="1:5" ht="37.5" x14ac:dyDescent="0.25">
      <c r="B48" s="29" t="s">
        <v>0</v>
      </c>
      <c r="C48" s="29" t="s">
        <v>1</v>
      </c>
      <c r="D48" s="29" t="s">
        <v>17</v>
      </c>
      <c r="E48" s="30" t="s">
        <v>18</v>
      </c>
    </row>
    <row r="49" spans="2:5" ht="18.75" x14ac:dyDescent="0.25">
      <c r="B49" s="31" t="s">
        <v>40</v>
      </c>
      <c r="C49" s="32" t="s">
        <v>41</v>
      </c>
      <c r="D49" s="31">
        <v>682.46</v>
      </c>
      <c r="E49" s="31">
        <v>790.24</v>
      </c>
    </row>
    <row r="50" spans="2:5" ht="37.5" x14ac:dyDescent="0.25">
      <c r="B50" s="31" t="s">
        <v>42</v>
      </c>
      <c r="C50" s="32" t="s">
        <v>43</v>
      </c>
      <c r="D50" s="31">
        <v>590.30999999999995</v>
      </c>
      <c r="E50" s="31">
        <v>683.54</v>
      </c>
    </row>
  </sheetData>
  <mergeCells count="8">
    <mergeCell ref="B46:E46"/>
    <mergeCell ref="B39:E39"/>
    <mergeCell ref="B17:E17"/>
    <mergeCell ref="B27:E27"/>
    <mergeCell ref="C1:E1"/>
    <mergeCell ref="C2:E2"/>
    <mergeCell ref="C3:E3"/>
    <mergeCell ref="B10:E10"/>
  </mergeCells>
  <pageMargins left="0.25" right="0.25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2025-02-07T01:12:19Z</cp:lastPrinted>
  <dcterms:created xsi:type="dcterms:W3CDTF">2015-01-30T06:27:31Z</dcterms:created>
  <dcterms:modified xsi:type="dcterms:W3CDTF">2025-11-16T22:58:32Z</dcterms:modified>
</cp:coreProperties>
</file>